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bookViews>
  <sheets>
    <sheet name="全市汇总" sheetId="4" r:id="rId1"/>
  </sheets>
  <calcPr calcId="144525" concurrentCalc="0"/>
</workbook>
</file>

<file path=xl/sharedStrings.xml><?xml version="1.0" encoding="utf-8"?>
<sst xmlns="http://schemas.openxmlformats.org/spreadsheetml/2006/main" count="42" uniqueCount="24">
  <si>
    <t>附件1</t>
  </si>
  <si>
    <r>
      <rPr>
        <sz val="18"/>
        <color theme="1"/>
        <rFont val="方正小标宋_GBK"/>
        <charset val="134"/>
      </rPr>
      <t>中卫市国有企业</t>
    </r>
    <r>
      <rPr>
        <sz val="18"/>
        <color theme="1"/>
        <rFont val="Times New Roman"/>
        <charset val="134"/>
      </rPr>
      <t>2021</t>
    </r>
    <r>
      <rPr>
        <sz val="18"/>
        <color theme="1"/>
        <rFont val="方正小标宋_GBK"/>
        <charset val="134"/>
      </rPr>
      <t>年9月份主要经营指标情况表（一）</t>
    </r>
    <r>
      <rPr>
        <sz val="18"/>
        <color theme="1"/>
        <rFont val="Times New Roman"/>
        <charset val="134"/>
      </rPr>
      <t xml:space="preserve">     </t>
    </r>
  </si>
  <si>
    <t xml:space="preserve">  制表：中卫市人民政府国有资产监督管理委员会                                                                                                     </t>
  </si>
  <si>
    <t>序号</t>
  </si>
  <si>
    <t>单位名称</t>
  </si>
  <si>
    <t>户数</t>
  </si>
  <si>
    <t>资产总额（亿元）</t>
  </si>
  <si>
    <t>净资产（亿元）</t>
  </si>
  <si>
    <t>营业收入（亿元）</t>
  </si>
  <si>
    <t>成本费用总额(亿元）</t>
  </si>
  <si>
    <t>利润总额（万元）</t>
  </si>
  <si>
    <t>已交税费（万元）</t>
  </si>
  <si>
    <t>增加值（万元）</t>
  </si>
  <si>
    <t>本年数</t>
  </si>
  <si>
    <t>上年数</t>
  </si>
  <si>
    <t>增减%</t>
  </si>
  <si>
    <t>市本级</t>
  </si>
  <si>
    <t>市本级小计</t>
  </si>
  <si>
    <t>中宁县</t>
  </si>
  <si>
    <t>海源县</t>
  </si>
  <si>
    <t>沙坡头区</t>
  </si>
  <si>
    <t>县（区）小计</t>
  </si>
  <si>
    <t>合计</t>
  </si>
  <si>
    <t xml:space="preserve">     注： 1、上述数据来源于上报自治区国资委的宁夏国资委国有企业财务快报系统。</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</si>
</sst>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176" formatCode="0_ "/>
    <numFmt numFmtId="41" formatCode="_ * #,##0_ ;_ * \-#,##0_ ;_ * &quot;-&quot;_ ;_ @_ "/>
    <numFmt numFmtId="43" formatCode="_ * #,##0.00_ ;_ * \-#,##0.00_ ;_ * &quot;-&quot;??_ ;_ @_ "/>
    <numFmt numFmtId="177" formatCode="#,##0.00_ "/>
    <numFmt numFmtId="178" formatCode="0.00_ "/>
    <numFmt numFmtId="179" formatCode="0.0_ "/>
  </numFmts>
  <fonts count="34">
    <font>
      <sz val="12"/>
      <name val="宋体"/>
      <charset val="134"/>
    </font>
    <font>
      <b/>
      <sz val="16"/>
      <name val="黑体"/>
      <charset val="134"/>
    </font>
    <font>
      <sz val="10"/>
      <name val="宋体"/>
      <charset val="134"/>
    </font>
    <font>
      <b/>
      <sz val="10"/>
      <name val="宋体"/>
      <charset val="134"/>
    </font>
    <font>
      <b/>
      <sz val="12"/>
      <name val="宋体"/>
      <charset val="134"/>
    </font>
    <font>
      <sz val="14"/>
      <color theme="1"/>
      <name val="黑体"/>
      <charset val="134"/>
    </font>
    <font>
      <sz val="12"/>
      <color theme="1"/>
      <name val="宋体"/>
      <charset val="134"/>
    </font>
    <font>
      <sz val="10"/>
      <color theme="1"/>
      <name val="宋体"/>
      <charset val="134"/>
    </font>
    <font>
      <sz val="18"/>
      <color theme="1"/>
      <name val="方正小标宋_GBK"/>
      <charset val="134"/>
    </font>
    <font>
      <sz val="18"/>
      <color theme="1"/>
      <name val="Times New Roman"/>
      <charset val="0"/>
    </font>
    <font>
      <sz val="12"/>
      <color theme="1"/>
      <name val="黑体"/>
      <charset val="134"/>
    </font>
    <font>
      <b/>
      <sz val="10"/>
      <color theme="1"/>
      <name val="宋体"/>
      <charset val="134"/>
    </font>
    <font>
      <sz val="9"/>
      <color theme="1"/>
      <name val="宋体"/>
      <charset val="134"/>
      <scheme val="minor"/>
    </font>
    <font>
      <b/>
      <sz val="10"/>
      <name val="黑体"/>
      <charset val="134"/>
    </font>
    <font>
      <sz val="11"/>
      <color indexed="8"/>
      <name val="宋体"/>
      <charset val="134"/>
    </font>
    <font>
      <sz val="11"/>
      <color indexed="9"/>
      <name val="宋体"/>
      <charset val="134"/>
    </font>
    <font>
      <b/>
      <sz val="11"/>
      <color indexed="9"/>
      <name val="宋体"/>
      <charset val="134"/>
    </font>
    <font>
      <u/>
      <sz val="11"/>
      <color indexed="20"/>
      <name val="宋体"/>
      <charset val="134"/>
    </font>
    <font>
      <sz val="11"/>
      <color indexed="62"/>
      <name val="宋体"/>
      <charset val="134"/>
    </font>
    <font>
      <sz val="11"/>
      <color indexed="17"/>
      <name val="宋体"/>
      <charset val="134"/>
    </font>
    <font>
      <b/>
      <sz val="11"/>
      <color indexed="63"/>
      <name val="宋体"/>
      <charset val="134"/>
    </font>
    <font>
      <sz val="11"/>
      <color indexed="10"/>
      <name val="宋体"/>
      <charset val="134"/>
    </font>
    <font>
      <sz val="11"/>
      <color indexed="16"/>
      <name val="宋体"/>
      <charset val="134"/>
    </font>
    <font>
      <sz val="11"/>
      <color indexed="19"/>
      <name val="宋体"/>
      <charset val="134"/>
    </font>
    <font>
      <b/>
      <sz val="11"/>
      <color indexed="54"/>
      <name val="宋体"/>
      <charset val="134"/>
    </font>
    <font>
      <u/>
      <sz val="11"/>
      <color indexed="12"/>
      <name val="宋体"/>
      <charset val="134"/>
    </font>
    <font>
      <sz val="11"/>
      <color indexed="53"/>
      <name val="宋体"/>
      <charset val="134"/>
    </font>
    <font>
      <b/>
      <sz val="11"/>
      <color indexed="8"/>
      <name val="宋体"/>
      <charset val="134"/>
    </font>
    <font>
      <i/>
      <sz val="11"/>
      <color indexed="23"/>
      <name val="宋体"/>
      <charset val="134"/>
    </font>
    <font>
      <b/>
      <sz val="18"/>
      <color indexed="54"/>
      <name val="宋体"/>
      <charset val="134"/>
    </font>
    <font>
      <b/>
      <sz val="15"/>
      <color indexed="54"/>
      <name val="宋体"/>
      <charset val="134"/>
    </font>
    <font>
      <b/>
      <sz val="13"/>
      <color indexed="54"/>
      <name val="宋体"/>
      <charset val="134"/>
    </font>
    <font>
      <b/>
      <sz val="11"/>
      <color indexed="53"/>
      <name val="宋体"/>
      <charset val="134"/>
    </font>
    <font>
      <sz val="18"/>
      <color theme="1"/>
      <name val="Times New Roman"/>
      <charset val="134"/>
    </font>
  </fonts>
  <fills count="19">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indexed="44"/>
        <bgColor indexed="64"/>
      </patternFill>
    </fill>
    <fill>
      <patternFill patternType="solid">
        <fgColor indexed="57"/>
        <bgColor indexed="64"/>
      </patternFill>
    </fill>
    <fill>
      <patternFill patternType="solid">
        <fgColor indexed="43"/>
        <bgColor indexed="64"/>
      </patternFill>
    </fill>
    <fill>
      <patternFill patternType="solid">
        <fgColor indexed="51"/>
        <bgColor indexed="64"/>
      </patternFill>
    </fill>
    <fill>
      <patternFill patternType="solid">
        <fgColor indexed="48"/>
        <bgColor indexed="64"/>
      </patternFill>
    </fill>
    <fill>
      <patternFill patternType="solid">
        <fgColor indexed="42"/>
        <bgColor indexed="64"/>
      </patternFill>
    </fill>
    <fill>
      <patternFill patternType="solid">
        <fgColor indexed="9"/>
        <bgColor indexed="64"/>
      </patternFill>
    </fill>
    <fill>
      <patternFill patternType="solid">
        <fgColor indexed="53"/>
        <bgColor indexed="64"/>
      </patternFill>
    </fill>
    <fill>
      <patternFill patternType="solid">
        <fgColor indexed="45"/>
        <bgColor indexed="64"/>
      </patternFill>
    </fill>
    <fill>
      <patternFill patternType="solid">
        <fgColor indexed="26"/>
        <bgColor indexed="64"/>
      </patternFill>
    </fill>
    <fill>
      <patternFill patternType="solid">
        <fgColor indexed="54"/>
        <bgColor indexed="64"/>
      </patternFill>
    </fill>
    <fill>
      <patternFill patternType="solid">
        <fgColor indexed="27"/>
        <bgColor indexed="64"/>
      </patternFill>
    </fill>
    <fill>
      <patternFill patternType="solid">
        <fgColor indexed="2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48"/>
      </top>
      <bottom style="double">
        <color indexed="48"/>
      </bottom>
      <diagonal/>
    </border>
    <border>
      <left/>
      <right/>
      <top/>
      <bottom style="medium">
        <color indexed="48"/>
      </bottom>
      <diagonal/>
    </border>
  </borders>
  <cellStyleXfs count="52">
    <xf numFmtId="0" fontId="0" fillId="0" borderId="0"/>
    <xf numFmtId="42" fontId="0" fillId="0" borderId="0" applyFont="0" applyFill="0" applyBorder="0" applyAlignment="0" applyProtection="0"/>
    <xf numFmtId="0" fontId="14" fillId="12" borderId="0" applyNumberFormat="0" applyBorder="0" applyAlignment="0" applyProtection="0">
      <alignment vertical="center"/>
    </xf>
    <xf numFmtId="0" fontId="18" fillId="4" borderId="9"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4" fillId="3" borderId="0" applyNumberFormat="0" applyBorder="0" applyAlignment="0" applyProtection="0">
      <alignment vertical="center"/>
    </xf>
    <xf numFmtId="0" fontId="22" fillId="14" borderId="0" applyNumberFormat="0" applyBorder="0" applyAlignment="0" applyProtection="0">
      <alignment vertical="center"/>
    </xf>
    <xf numFmtId="43" fontId="0" fillId="0" borderId="0" applyFont="0" applyFill="0" applyBorder="0" applyAlignment="0" applyProtection="0"/>
    <xf numFmtId="0" fontId="15" fillId="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xf numFmtId="0" fontId="17" fillId="0" borderId="0" applyNumberFormat="0" applyFill="0" applyBorder="0" applyAlignment="0" applyProtection="0">
      <alignment vertical="center"/>
    </xf>
    <xf numFmtId="0" fontId="14" fillId="15" borderId="12" applyNumberFormat="0" applyFont="0" applyAlignment="0" applyProtection="0">
      <alignment vertical="center"/>
    </xf>
    <xf numFmtId="0" fontId="15" fillId="4"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15" fillId="6" borderId="0" applyNumberFormat="0" applyBorder="0" applyAlignment="0" applyProtection="0">
      <alignment vertical="center"/>
    </xf>
    <xf numFmtId="0" fontId="24" fillId="0" borderId="11" applyNumberFormat="0" applyFill="0" applyAlignment="0" applyProtection="0">
      <alignment vertical="center"/>
    </xf>
    <xf numFmtId="0" fontId="15" fillId="4" borderId="0" applyNumberFormat="0" applyBorder="0" applyAlignment="0" applyProtection="0">
      <alignment vertical="center"/>
    </xf>
    <xf numFmtId="0" fontId="20" fillId="12" borderId="10" applyNumberFormat="0" applyAlignment="0" applyProtection="0">
      <alignment vertical="center"/>
    </xf>
    <xf numFmtId="0" fontId="32" fillId="12" borderId="9" applyNumberFormat="0" applyAlignment="0" applyProtection="0">
      <alignment vertical="center"/>
    </xf>
    <xf numFmtId="0" fontId="16" fillId="5" borderId="8" applyNumberFormat="0" applyAlignment="0" applyProtection="0">
      <alignment vertical="center"/>
    </xf>
    <xf numFmtId="0" fontId="14" fillId="11" borderId="0" applyNumberFormat="0" applyBorder="0" applyAlignment="0" applyProtection="0">
      <alignment vertical="center"/>
    </xf>
    <xf numFmtId="0" fontId="15" fillId="13" borderId="0" applyNumberFormat="0" applyBorder="0" applyAlignment="0" applyProtection="0">
      <alignment vertical="center"/>
    </xf>
    <xf numFmtId="0" fontId="26" fillId="0" borderId="13" applyNumberFormat="0" applyFill="0" applyAlignment="0" applyProtection="0">
      <alignment vertical="center"/>
    </xf>
    <xf numFmtId="0" fontId="14" fillId="0" borderId="0">
      <alignment vertical="center"/>
    </xf>
    <xf numFmtId="0" fontId="27" fillId="0" borderId="14" applyNumberFormat="0" applyFill="0" applyAlignment="0" applyProtection="0">
      <alignment vertical="center"/>
    </xf>
    <xf numFmtId="0" fontId="19" fillId="11" borderId="0" applyNumberFormat="0" applyBorder="0" applyAlignment="0" applyProtection="0">
      <alignment vertical="center"/>
    </xf>
    <xf numFmtId="0" fontId="23" fillId="8" borderId="0" applyNumberFormat="0" applyBorder="0" applyAlignment="0" applyProtection="0">
      <alignment vertical="center"/>
    </xf>
    <xf numFmtId="0" fontId="14" fillId="2" borderId="0" applyNumberFormat="0" applyBorder="0" applyAlignment="0" applyProtection="0">
      <alignment vertical="center"/>
    </xf>
    <xf numFmtId="0" fontId="15" fillId="10" borderId="0" applyNumberFormat="0" applyBorder="0" applyAlignment="0" applyProtection="0">
      <alignment vertical="center"/>
    </xf>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Alignment="0" applyProtection="0">
      <alignment vertical="center"/>
    </xf>
    <xf numFmtId="0" fontId="14" fillId="4" borderId="0" applyNumberFormat="0" applyBorder="0" applyAlignment="0" applyProtection="0">
      <alignment vertical="center"/>
    </xf>
    <xf numFmtId="0" fontId="15" fillId="5" borderId="0" applyNumberFormat="0" applyBorder="0" applyAlignment="0" applyProtection="0">
      <alignment vertical="center"/>
    </xf>
    <xf numFmtId="0" fontId="15" fillId="9"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5" fillId="16" borderId="0" applyNumberFormat="0" applyBorder="0" applyAlignment="0" applyProtection="0">
      <alignment vertical="center"/>
    </xf>
    <xf numFmtId="0" fontId="14" fillId="2" borderId="0" applyNumberFormat="0" applyBorder="0" applyAlignment="0" applyProtection="0">
      <alignment vertical="center"/>
    </xf>
    <xf numFmtId="0" fontId="15" fillId="18" borderId="0" applyNumberFormat="0" applyBorder="0" applyAlignment="0" applyProtection="0">
      <alignment vertical="center"/>
    </xf>
    <xf numFmtId="0" fontId="15" fillId="7" borderId="0" applyNumberFormat="0" applyBorder="0" applyAlignment="0" applyProtection="0">
      <alignment vertical="center"/>
    </xf>
    <xf numFmtId="0" fontId="14" fillId="3" borderId="0" applyNumberFormat="0" applyBorder="0" applyAlignment="0" applyProtection="0">
      <alignment vertical="center"/>
    </xf>
    <xf numFmtId="0" fontId="15" fillId="3" borderId="0" applyNumberFormat="0" applyBorder="0" applyAlignment="0" applyProtection="0">
      <alignment vertical="center"/>
    </xf>
    <xf numFmtId="0" fontId="14" fillId="0" borderId="0">
      <alignment vertical="center"/>
    </xf>
    <xf numFmtId="0" fontId="14" fillId="0" borderId="0">
      <alignment vertical="center"/>
    </xf>
  </cellStyleXfs>
  <cellXfs count="43">
    <xf numFmtId="0" fontId="0" fillId="0" borderId="0" xfId="0"/>
    <xf numFmtId="44" fontId="1" fillId="0" borderId="0" xfId="4" applyNumberFormat="1" applyFont="1" applyBorder="1" applyAlignment="1" applyProtection="1">
      <alignment vertical="center"/>
    </xf>
    <xf numFmtId="44" fontId="1" fillId="0" borderId="0" xfId="4" applyNumberFormat="1" applyFont="1" applyBorder="1" applyAlignment="1" applyProtection="1">
      <alignment horizontal="left" vertical="center"/>
    </xf>
    <xf numFmtId="0" fontId="2" fillId="0" borderId="0" xfId="0" applyFont="1" applyProtection="1"/>
    <xf numFmtId="0" fontId="2" fillId="0" borderId="0" xfId="0" applyFont="1"/>
    <xf numFmtId="0" fontId="3" fillId="0" borderId="0" xfId="0" applyFont="1"/>
    <xf numFmtId="0" fontId="4" fillId="0" borderId="0" xfId="0" applyFont="1"/>
    <xf numFmtId="0" fontId="0"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xf>
    <xf numFmtId="0" fontId="5" fillId="0" borderId="0" xfId="0" applyFont="1" applyAlignment="1">
      <alignment horizontal="left" vertical="top"/>
    </xf>
    <xf numFmtId="0" fontId="6" fillId="0" borderId="0" xfId="0" applyFont="1" applyAlignment="1">
      <alignment horizontal="center"/>
    </xf>
    <xf numFmtId="0" fontId="7" fillId="0" borderId="0" xfId="0" applyFont="1" applyAlignment="1">
      <alignment horizontal="center" vertical="center"/>
    </xf>
    <xf numFmtId="44" fontId="8" fillId="0" borderId="0" xfId="4" applyNumberFormat="1" applyFont="1" applyBorder="1" applyAlignment="1" applyProtection="1">
      <alignment horizontal="center" wrapText="1"/>
    </xf>
    <xf numFmtId="44" fontId="9" fillId="0" borderId="0" xfId="4" applyNumberFormat="1" applyFont="1" applyBorder="1" applyAlignment="1" applyProtection="1">
      <alignment horizontal="center" wrapText="1"/>
    </xf>
    <xf numFmtId="44" fontId="10" fillId="0" borderId="0" xfId="4" applyNumberFormat="1" applyFont="1" applyBorder="1" applyAlignment="1" applyProtection="1">
      <alignment horizontal="left" vertical="center" wrapText="1"/>
    </xf>
    <xf numFmtId="44" fontId="10" fillId="0" borderId="0" xfId="4" applyNumberFormat="1" applyFont="1" applyBorder="1" applyAlignment="1" applyProtection="1">
      <alignment horizontal="center" vertical="center" wrapText="1"/>
    </xf>
    <xf numFmtId="177" fontId="11" fillId="0" borderId="1" xfId="0" applyNumberFormat="1" applyFont="1" applyFill="1" applyBorder="1" applyAlignment="1" applyProtection="1">
      <alignment horizontal="center" vertical="center" wrapText="1"/>
    </xf>
    <xf numFmtId="177" fontId="11" fillId="0" borderId="1" xfId="0" applyNumberFormat="1" applyFont="1" applyFill="1" applyBorder="1" applyAlignment="1" applyProtection="1">
      <alignment horizontal="center" vertical="center"/>
    </xf>
    <xf numFmtId="177" fontId="11" fillId="0" borderId="2" xfId="0" applyNumberFormat="1" applyFont="1" applyFill="1" applyBorder="1" applyAlignment="1" applyProtection="1">
      <alignment horizontal="center" vertical="center"/>
    </xf>
    <xf numFmtId="177" fontId="11" fillId="0" borderId="3" xfId="0" applyNumberFormat="1" applyFont="1" applyFill="1" applyBorder="1" applyAlignment="1" applyProtection="1">
      <alignment horizontal="center" vertical="center"/>
    </xf>
    <xf numFmtId="177" fontId="11" fillId="0" borderId="1" xfId="51" applyNumberFormat="1" applyFont="1" applyFill="1" applyBorder="1" applyAlignment="1" applyProtection="1">
      <alignment horizontal="center" vertical="center" shrinkToFit="1"/>
    </xf>
    <xf numFmtId="177" fontId="11" fillId="0" borderId="1" xfId="51" applyNumberFormat="1" applyFont="1" applyFill="1" applyBorder="1" applyAlignment="1" applyProtection="1">
      <alignment horizontal="center" vertical="center"/>
    </xf>
    <xf numFmtId="176" fontId="11" fillId="0" borderId="1" xfId="0" applyNumberFormat="1" applyFont="1" applyFill="1" applyBorder="1" applyAlignment="1">
      <alignment horizontal="center" vertical="center" wrapText="1"/>
    </xf>
    <xf numFmtId="177" fontId="11"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177" fontId="7" fillId="0" borderId="1" xfId="0" applyNumberFormat="1" applyFont="1" applyFill="1" applyBorder="1" applyAlignment="1">
      <alignment horizontal="center" vertical="center" shrinkToFit="1"/>
    </xf>
    <xf numFmtId="177" fontId="11" fillId="0" borderId="1" xfId="0" applyNumberFormat="1" applyFont="1" applyFill="1" applyBorder="1" applyAlignment="1">
      <alignment horizontal="center" vertical="center" shrinkToFit="1"/>
    </xf>
    <xf numFmtId="178" fontId="12" fillId="0" borderId="1" xfId="0" applyNumberFormat="1" applyFont="1" applyFill="1" applyBorder="1" applyAlignment="1">
      <alignment vertical="center"/>
    </xf>
    <xf numFmtId="177" fontId="6" fillId="0" borderId="4" xfId="50" applyNumberFormat="1" applyFont="1" applyFill="1" applyBorder="1" applyAlignment="1">
      <alignment horizontal="left" vertical="center" wrapText="1"/>
    </xf>
    <xf numFmtId="0" fontId="7" fillId="0" borderId="0" xfId="0" applyFont="1" applyAlignment="1">
      <alignment horizontal="center"/>
    </xf>
    <xf numFmtId="177" fontId="11" fillId="0" borderId="5" xfId="0" applyNumberFormat="1" applyFont="1" applyFill="1" applyBorder="1" applyAlignment="1" applyProtection="1">
      <alignment horizontal="center" vertical="center"/>
    </xf>
    <xf numFmtId="177" fontId="11" fillId="0" borderId="6" xfId="0" applyNumberFormat="1" applyFont="1" applyFill="1" applyBorder="1" applyAlignment="1" applyProtection="1">
      <alignment horizontal="center" vertical="center"/>
    </xf>
    <xf numFmtId="177" fontId="11" fillId="0" borderId="7" xfId="0" applyNumberFormat="1" applyFont="1" applyFill="1" applyBorder="1" applyAlignment="1" applyProtection="1">
      <alignment horizontal="center" vertical="center"/>
    </xf>
    <xf numFmtId="0" fontId="0" fillId="0" borderId="0" xfId="0" applyProtection="1"/>
    <xf numFmtId="44" fontId="13" fillId="0" borderId="0" xfId="4" applyNumberFormat="1" applyFont="1" applyBorder="1" applyAlignment="1" applyProtection="1">
      <alignment horizontal="left" vertical="center"/>
    </xf>
    <xf numFmtId="177" fontId="3" fillId="0" borderId="0" xfId="0" applyNumberFormat="1" applyFont="1" applyFill="1" applyBorder="1" applyAlignment="1" applyProtection="1">
      <alignment horizontal="center" vertical="center"/>
    </xf>
    <xf numFmtId="0" fontId="3" fillId="0" borderId="0" xfId="0" applyFont="1" applyAlignment="1" applyProtection="1">
      <alignment vertical="center"/>
    </xf>
    <xf numFmtId="177" fontId="3" fillId="0" borderId="0" xfId="0" applyNumberFormat="1" applyFont="1" applyFill="1" applyBorder="1" applyAlignment="1">
      <alignment horizontal="center" vertical="center"/>
    </xf>
    <xf numFmtId="179" fontId="2" fillId="0" borderId="0" xfId="0" applyNumberFormat="1" applyFont="1" applyBorder="1" applyAlignment="1">
      <alignment vertical="center"/>
    </xf>
    <xf numFmtId="0" fontId="3" fillId="0" borderId="0" xfId="0" applyFont="1" applyBorder="1"/>
    <xf numFmtId="0" fontId="2" fillId="0" borderId="0" xfId="0" applyFont="1" applyFill="1" applyBorder="1"/>
    <xf numFmtId="177" fontId="11" fillId="0" borderId="1" xfId="0" applyNumberFormat="1" applyFont="1" applyFill="1" applyBorder="1" applyAlignment="1" applyProtection="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_1"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3"/>
  <sheetViews>
    <sheetView tabSelected="1" workbookViewId="0">
      <selection activeCell="A2" sqref="A2:X2"/>
    </sheetView>
  </sheetViews>
  <sheetFormatPr defaultColWidth="9" defaultRowHeight="14.25"/>
  <cols>
    <col min="1" max="1" width="6.61666666666667" style="4" customWidth="1"/>
    <col min="2" max="2" width="15.7833333333333" customWidth="1"/>
    <col min="3" max="3" width="6.875" customWidth="1"/>
    <col min="4" max="4" width="7.25" style="7" customWidth="1"/>
    <col min="5" max="5" width="7.81666666666667" style="7" customWidth="1"/>
    <col min="6" max="6" width="6.75" style="8" customWidth="1"/>
    <col min="7" max="7" width="7.05833333333333" style="9" customWidth="1"/>
    <col min="8" max="8" width="8" style="9" customWidth="1"/>
    <col min="9" max="9" width="6.375" style="10" customWidth="1"/>
    <col min="10" max="10" width="6.83333333333333" style="9" customWidth="1"/>
    <col min="11" max="11" width="7" style="9" customWidth="1"/>
    <col min="12" max="12" width="6.75" style="9" customWidth="1"/>
    <col min="13" max="15" width="8.125" style="9" customWidth="1"/>
    <col min="16" max="18" width="8" style="9" customWidth="1"/>
    <col min="19" max="21" width="6.83333333333333" style="9" customWidth="1"/>
    <col min="22" max="23" width="7.875" style="9" customWidth="1"/>
    <col min="24" max="24" width="8" style="9" customWidth="1"/>
    <col min="25" max="25" width="5.125" customWidth="1"/>
  </cols>
  <sheetData>
    <row r="1" customFormat="1" ht="18" customHeight="1" spans="1:24">
      <c r="A1" s="11" t="s">
        <v>0</v>
      </c>
      <c r="B1" s="11"/>
      <c r="C1" s="11"/>
      <c r="D1" s="12"/>
      <c r="E1" s="12"/>
      <c r="F1" s="13"/>
      <c r="G1" s="12"/>
      <c r="H1" s="12"/>
      <c r="I1" s="31"/>
      <c r="J1" s="12"/>
      <c r="K1" s="12"/>
      <c r="L1" s="12"/>
      <c r="M1" s="12"/>
      <c r="N1" s="12"/>
      <c r="O1" s="12"/>
      <c r="P1" s="12"/>
      <c r="Q1" s="12"/>
      <c r="R1" s="12"/>
      <c r="S1" s="12"/>
      <c r="T1" s="12"/>
      <c r="U1" s="12"/>
      <c r="V1" s="12"/>
      <c r="W1" s="12"/>
      <c r="X1" s="12"/>
    </row>
    <row r="2" s="1" customFormat="1" ht="27" customHeight="1" spans="1:25">
      <c r="A2" s="14" t="s">
        <v>1</v>
      </c>
      <c r="B2" s="15"/>
      <c r="C2" s="15"/>
      <c r="D2" s="15"/>
      <c r="E2" s="15"/>
      <c r="F2" s="15"/>
      <c r="G2" s="15"/>
      <c r="H2" s="15"/>
      <c r="I2" s="15"/>
      <c r="J2" s="15"/>
      <c r="K2" s="15"/>
      <c r="L2" s="15"/>
      <c r="M2" s="15"/>
      <c r="N2" s="15"/>
      <c r="O2" s="15"/>
      <c r="P2" s="15"/>
      <c r="Q2" s="15"/>
      <c r="R2" s="15"/>
      <c r="S2" s="15"/>
      <c r="T2" s="15"/>
      <c r="U2" s="15"/>
      <c r="V2" s="15"/>
      <c r="W2" s="15"/>
      <c r="X2" s="15"/>
      <c r="Y2" s="35"/>
    </row>
    <row r="3" s="2" customFormat="1" ht="44" customHeight="1" spans="1:36">
      <c r="A3" s="16" t="s">
        <v>2</v>
      </c>
      <c r="B3" s="16"/>
      <c r="C3" s="16"/>
      <c r="D3" s="16"/>
      <c r="E3" s="16"/>
      <c r="F3" s="17"/>
      <c r="G3" s="16"/>
      <c r="H3" s="16"/>
      <c r="I3" s="16"/>
      <c r="J3" s="16"/>
      <c r="K3" s="16"/>
      <c r="L3" s="16"/>
      <c r="M3" s="16"/>
      <c r="N3" s="16"/>
      <c r="O3" s="16"/>
      <c r="P3" s="16"/>
      <c r="Q3" s="16"/>
      <c r="R3" s="16"/>
      <c r="S3" s="16"/>
      <c r="T3" s="16"/>
      <c r="U3" s="16"/>
      <c r="V3" s="16"/>
      <c r="W3" s="16"/>
      <c r="X3" s="16"/>
      <c r="Y3" s="3"/>
      <c r="Z3" s="36"/>
      <c r="AA3" s="36"/>
      <c r="AB3" s="36"/>
      <c r="AC3" s="36"/>
      <c r="AD3" s="36"/>
      <c r="AE3" s="36"/>
      <c r="AF3" s="36"/>
      <c r="AG3" s="36"/>
      <c r="AH3" s="36"/>
      <c r="AI3" s="36"/>
      <c r="AJ3" s="36"/>
    </row>
    <row r="4" s="3" customFormat="1" ht="45" customHeight="1" spans="1:26">
      <c r="A4" s="18" t="s">
        <v>3</v>
      </c>
      <c r="B4" s="43" t="s">
        <v>4</v>
      </c>
      <c r="C4" s="20" t="s">
        <v>5</v>
      </c>
      <c r="D4" s="19" t="s">
        <v>6</v>
      </c>
      <c r="E4" s="19"/>
      <c r="F4" s="19"/>
      <c r="G4" s="19" t="s">
        <v>7</v>
      </c>
      <c r="H4" s="19"/>
      <c r="I4" s="19"/>
      <c r="J4" s="19" t="s">
        <v>8</v>
      </c>
      <c r="K4" s="19"/>
      <c r="L4" s="19"/>
      <c r="M4" s="32" t="s">
        <v>9</v>
      </c>
      <c r="N4" s="33"/>
      <c r="O4" s="34"/>
      <c r="P4" s="19" t="s">
        <v>10</v>
      </c>
      <c r="Q4" s="19"/>
      <c r="R4" s="19"/>
      <c r="S4" s="19" t="s">
        <v>11</v>
      </c>
      <c r="T4" s="19"/>
      <c r="U4" s="19"/>
      <c r="V4" s="19" t="s">
        <v>12</v>
      </c>
      <c r="W4" s="19"/>
      <c r="X4" s="19"/>
      <c r="Y4" s="37"/>
      <c r="Z4" s="38"/>
    </row>
    <row r="5" s="3" customFormat="1" ht="51" customHeight="1" spans="1:25">
      <c r="A5" s="18"/>
      <c r="B5" s="19"/>
      <c r="C5" s="21"/>
      <c r="D5" s="22" t="s">
        <v>13</v>
      </c>
      <c r="E5" s="23" t="s">
        <v>14</v>
      </c>
      <c r="F5" s="23" t="s">
        <v>15</v>
      </c>
      <c r="G5" s="22" t="s">
        <v>13</v>
      </c>
      <c r="H5" s="23" t="s">
        <v>14</v>
      </c>
      <c r="I5" s="23" t="s">
        <v>15</v>
      </c>
      <c r="J5" s="22" t="s">
        <v>13</v>
      </c>
      <c r="K5" s="23" t="s">
        <v>14</v>
      </c>
      <c r="L5" s="23" t="s">
        <v>15</v>
      </c>
      <c r="M5" s="22" t="s">
        <v>13</v>
      </c>
      <c r="N5" s="23" t="s">
        <v>14</v>
      </c>
      <c r="O5" s="23" t="s">
        <v>15</v>
      </c>
      <c r="P5" s="22" t="s">
        <v>13</v>
      </c>
      <c r="Q5" s="23" t="s">
        <v>14</v>
      </c>
      <c r="R5" s="23" t="s">
        <v>15</v>
      </c>
      <c r="S5" s="22" t="s">
        <v>13</v>
      </c>
      <c r="T5" s="23" t="s">
        <v>14</v>
      </c>
      <c r="U5" s="23" t="s">
        <v>15</v>
      </c>
      <c r="V5" s="22" t="s">
        <v>13</v>
      </c>
      <c r="W5" s="23" t="s">
        <v>14</v>
      </c>
      <c r="X5" s="23" t="s">
        <v>15</v>
      </c>
      <c r="Y5" s="37"/>
    </row>
    <row r="6" s="4" customFormat="1" ht="55" customHeight="1" spans="1:25">
      <c r="A6" s="24">
        <v>1</v>
      </c>
      <c r="B6" s="25" t="s">
        <v>16</v>
      </c>
      <c r="C6" s="26">
        <v>5</v>
      </c>
      <c r="D6" s="26">
        <v>113.78</v>
      </c>
      <c r="E6" s="26">
        <v>98.53</v>
      </c>
      <c r="F6" s="27">
        <f t="shared" ref="F6:F12" si="0">(D6-E6)/E6*100</f>
        <v>15.4775195371968</v>
      </c>
      <c r="G6" s="27">
        <v>65.26</v>
      </c>
      <c r="H6" s="27">
        <v>56.09</v>
      </c>
      <c r="I6" s="27">
        <f t="shared" ref="I6:I12" si="1">(G6-H6)/H6*100</f>
        <v>16.3487252629702</v>
      </c>
      <c r="J6" s="27">
        <v>2.29</v>
      </c>
      <c r="K6" s="27">
        <v>2.04</v>
      </c>
      <c r="L6" s="27">
        <f t="shared" ref="L6:L12" si="2">(J6-K6)/K6*100</f>
        <v>12.2549019607843</v>
      </c>
      <c r="M6" s="27">
        <v>3.16</v>
      </c>
      <c r="N6" s="27">
        <v>2.63</v>
      </c>
      <c r="O6" s="27">
        <f t="shared" ref="O6:O12" si="3">(M6-N6)/N6*100</f>
        <v>20.1520912547529</v>
      </c>
      <c r="P6" s="27">
        <v>-4439</v>
      </c>
      <c r="Q6" s="27">
        <v>-1599</v>
      </c>
      <c r="R6" s="27">
        <f>(P6-Q6)/Q6*100</f>
        <v>177.6110068793</v>
      </c>
      <c r="S6" s="27">
        <v>669</v>
      </c>
      <c r="T6" s="27">
        <v>961</v>
      </c>
      <c r="U6" s="27">
        <f t="shared" ref="U6:U12" si="4">(S6-T6)/T6*100</f>
        <v>-30.3850156087409</v>
      </c>
      <c r="V6" s="27">
        <v>8206</v>
      </c>
      <c r="W6" s="27">
        <v>8519</v>
      </c>
      <c r="X6" s="27">
        <f t="shared" ref="X6:X10" si="5">(V6-W6)/W6*100</f>
        <v>-3.67414015729546</v>
      </c>
      <c r="Y6" s="39"/>
    </row>
    <row r="7" s="5" customFormat="1" ht="55" customHeight="1" spans="1:254">
      <c r="A7" s="24">
        <v>2</v>
      </c>
      <c r="B7" s="25" t="s">
        <v>17</v>
      </c>
      <c r="C7" s="25">
        <f t="shared" ref="C7:H7" si="6">C6</f>
        <v>5</v>
      </c>
      <c r="D7" s="25">
        <f t="shared" si="6"/>
        <v>113.78</v>
      </c>
      <c r="E7" s="25">
        <f t="shared" si="6"/>
        <v>98.53</v>
      </c>
      <c r="F7" s="28">
        <f t="shared" si="0"/>
        <v>15.4775195371968</v>
      </c>
      <c r="G7" s="28">
        <f t="shared" si="6"/>
        <v>65.26</v>
      </c>
      <c r="H7" s="28">
        <f t="shared" si="6"/>
        <v>56.09</v>
      </c>
      <c r="I7" s="28">
        <f t="shared" si="1"/>
        <v>16.3487252629702</v>
      </c>
      <c r="J7" s="28">
        <f t="shared" ref="J7:N7" si="7">J6</f>
        <v>2.29</v>
      </c>
      <c r="K7" s="28">
        <f t="shared" si="7"/>
        <v>2.04</v>
      </c>
      <c r="L7" s="28">
        <f t="shared" si="2"/>
        <v>12.2549019607843</v>
      </c>
      <c r="M7" s="28">
        <f t="shared" si="7"/>
        <v>3.16</v>
      </c>
      <c r="N7" s="28">
        <f t="shared" si="7"/>
        <v>2.63</v>
      </c>
      <c r="O7" s="28">
        <f t="shared" si="3"/>
        <v>20.1520912547529</v>
      </c>
      <c r="P7" s="28">
        <f t="shared" ref="P7:T7" si="8">P6</f>
        <v>-4439</v>
      </c>
      <c r="Q7" s="28">
        <f t="shared" si="8"/>
        <v>-1599</v>
      </c>
      <c r="R7" s="28">
        <f t="shared" ref="R7:R10" si="9">(P7-Q7)/Q7*100</f>
        <v>177.6110068793</v>
      </c>
      <c r="S7" s="28">
        <f t="shared" si="8"/>
        <v>669</v>
      </c>
      <c r="T7" s="28">
        <f t="shared" si="8"/>
        <v>961</v>
      </c>
      <c r="U7" s="28">
        <f t="shared" si="4"/>
        <v>-30.3850156087409</v>
      </c>
      <c r="V7" s="28">
        <f>V6</f>
        <v>8206</v>
      </c>
      <c r="W7" s="28">
        <f>W6</f>
        <v>8519</v>
      </c>
      <c r="X7" s="28">
        <f t="shared" si="5"/>
        <v>-3.67414015729546</v>
      </c>
      <c r="Y7" s="39"/>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row>
    <row r="8" customFormat="1" ht="55" customHeight="1" spans="1:36">
      <c r="A8" s="24">
        <v>3</v>
      </c>
      <c r="B8" s="25" t="s">
        <v>18</v>
      </c>
      <c r="C8" s="26">
        <v>16</v>
      </c>
      <c r="D8" s="27">
        <v>23.96</v>
      </c>
      <c r="E8" s="27">
        <v>14.34</v>
      </c>
      <c r="F8" s="27">
        <f t="shared" si="0"/>
        <v>67.0850767085077</v>
      </c>
      <c r="G8" s="27">
        <v>12.21</v>
      </c>
      <c r="H8" s="27">
        <v>6.42</v>
      </c>
      <c r="I8" s="27">
        <f t="shared" si="1"/>
        <v>90.1869158878505</v>
      </c>
      <c r="J8" s="27">
        <v>1.09</v>
      </c>
      <c r="K8" s="27">
        <v>0.52</v>
      </c>
      <c r="L8" s="27">
        <f t="shared" si="2"/>
        <v>109.615384615385</v>
      </c>
      <c r="M8" s="27">
        <v>1.44</v>
      </c>
      <c r="N8" s="27">
        <v>0.84</v>
      </c>
      <c r="O8" s="27">
        <f t="shared" si="3"/>
        <v>71.4285714285714</v>
      </c>
      <c r="P8" s="27">
        <v>-891</v>
      </c>
      <c r="Q8" s="27">
        <v>-1208</v>
      </c>
      <c r="R8" s="27">
        <f t="shared" si="9"/>
        <v>-26.2417218543046</v>
      </c>
      <c r="S8" s="27">
        <v>630</v>
      </c>
      <c r="T8" s="27">
        <v>991</v>
      </c>
      <c r="U8" s="27">
        <f t="shared" si="4"/>
        <v>-36.4278506559031</v>
      </c>
      <c r="V8" s="27">
        <v>1614</v>
      </c>
      <c r="W8" s="27">
        <v>1155</v>
      </c>
      <c r="X8" s="27">
        <f t="shared" si="5"/>
        <v>39.7402597402597</v>
      </c>
      <c r="Y8" s="40"/>
      <c r="Z8" s="4"/>
      <c r="AA8" s="4"/>
      <c r="AB8" s="4"/>
      <c r="AC8" s="4"/>
      <c r="AD8" s="4"/>
      <c r="AE8" s="4"/>
      <c r="AF8" s="4"/>
      <c r="AG8" s="4"/>
      <c r="AH8" s="4"/>
      <c r="AI8" s="4"/>
      <c r="AJ8" s="4"/>
    </row>
    <row r="9" customFormat="1" ht="55" customHeight="1" spans="1:36">
      <c r="A9" s="24">
        <v>4</v>
      </c>
      <c r="B9" s="25" t="s">
        <v>19</v>
      </c>
      <c r="C9" s="26">
        <v>4</v>
      </c>
      <c r="D9" s="27">
        <v>2.15</v>
      </c>
      <c r="E9" s="27">
        <v>1.66</v>
      </c>
      <c r="F9" s="27">
        <f t="shared" si="0"/>
        <v>29.5180722891566</v>
      </c>
      <c r="G9" s="27">
        <v>0.99</v>
      </c>
      <c r="H9" s="27">
        <v>1.01</v>
      </c>
      <c r="I9" s="27">
        <f t="shared" si="1"/>
        <v>-1.98019801980198</v>
      </c>
      <c r="J9" s="27">
        <v>1.16</v>
      </c>
      <c r="K9" s="27">
        <v>0.65</v>
      </c>
      <c r="L9" s="27">
        <f t="shared" si="2"/>
        <v>78.4615384615384</v>
      </c>
      <c r="M9" s="27">
        <v>0.22</v>
      </c>
      <c r="N9" s="27">
        <v>0.52</v>
      </c>
      <c r="O9" s="27">
        <f t="shared" si="3"/>
        <v>-57.6923076923077</v>
      </c>
      <c r="P9" s="27">
        <v>-789</v>
      </c>
      <c r="Q9" s="27">
        <v>-4338</v>
      </c>
      <c r="R9" s="27">
        <f t="shared" si="9"/>
        <v>-81.8118948824343</v>
      </c>
      <c r="S9" s="27">
        <v>6</v>
      </c>
      <c r="T9" s="27">
        <v>4</v>
      </c>
      <c r="U9" s="27">
        <f t="shared" si="4"/>
        <v>50</v>
      </c>
      <c r="V9" s="27">
        <v>-651</v>
      </c>
      <c r="W9" s="27">
        <v>-4191</v>
      </c>
      <c r="X9" s="27">
        <f t="shared" si="5"/>
        <v>-84.4667143879742</v>
      </c>
      <c r="Y9" s="40"/>
      <c r="Z9" s="4"/>
      <c r="AA9" s="4"/>
      <c r="AB9" s="4"/>
      <c r="AC9" s="4"/>
      <c r="AD9" s="4"/>
      <c r="AE9" s="4"/>
      <c r="AF9" s="4"/>
      <c r="AG9" s="4"/>
      <c r="AH9" s="4"/>
      <c r="AI9" s="4"/>
      <c r="AJ9" s="4"/>
    </row>
    <row r="10" customFormat="1" ht="55" customHeight="1" spans="1:36">
      <c r="A10" s="24">
        <v>5</v>
      </c>
      <c r="B10" s="25" t="s">
        <v>20</v>
      </c>
      <c r="C10" s="26">
        <v>3</v>
      </c>
      <c r="D10" s="29">
        <v>3.32</v>
      </c>
      <c r="E10" s="29">
        <v>2.71</v>
      </c>
      <c r="F10" s="27">
        <f t="shared" si="0"/>
        <v>22.5092250922509</v>
      </c>
      <c r="G10" s="27">
        <v>2.42</v>
      </c>
      <c r="H10" s="27">
        <v>1.79</v>
      </c>
      <c r="I10" s="27">
        <f t="shared" si="1"/>
        <v>35.195530726257</v>
      </c>
      <c r="J10" s="26">
        <v>0.63</v>
      </c>
      <c r="K10" s="26">
        <v>0.43</v>
      </c>
      <c r="L10" s="27">
        <f t="shared" si="2"/>
        <v>46.5116279069767</v>
      </c>
      <c r="M10" s="27">
        <v>0.64</v>
      </c>
      <c r="N10" s="27">
        <v>0.46</v>
      </c>
      <c r="O10" s="27">
        <f t="shared" si="3"/>
        <v>39.1304347826087</v>
      </c>
      <c r="P10" s="29">
        <v>135</v>
      </c>
      <c r="Q10" s="29">
        <v>-244</v>
      </c>
      <c r="R10" s="27">
        <f>(P10-Q10)/-Q10*100</f>
        <v>155.327868852459</v>
      </c>
      <c r="S10" s="29">
        <v>631</v>
      </c>
      <c r="T10" s="29">
        <v>601</v>
      </c>
      <c r="U10" s="27">
        <f t="shared" si="4"/>
        <v>4.99168053244592</v>
      </c>
      <c r="V10" s="29">
        <v>2079</v>
      </c>
      <c r="W10" s="29">
        <v>1652</v>
      </c>
      <c r="X10" s="27">
        <f t="shared" si="5"/>
        <v>25.8474576271186</v>
      </c>
      <c r="Y10" s="40"/>
      <c r="Z10" s="4"/>
      <c r="AA10" s="4"/>
      <c r="AB10" s="4"/>
      <c r="AC10" s="4"/>
      <c r="AD10" s="4"/>
      <c r="AE10" s="4"/>
      <c r="AF10" s="4"/>
      <c r="AG10" s="4"/>
      <c r="AH10" s="4"/>
      <c r="AI10" s="4"/>
      <c r="AJ10" s="4"/>
    </row>
    <row r="11" s="6" customFormat="1" ht="55" customHeight="1" spans="1:36">
      <c r="A11" s="24">
        <v>6</v>
      </c>
      <c r="B11" s="25" t="s">
        <v>21</v>
      </c>
      <c r="C11" s="25">
        <f t="shared" ref="C11:H11" si="10">C8+C9+C10</f>
        <v>23</v>
      </c>
      <c r="D11" s="28">
        <f t="shared" si="10"/>
        <v>29.43</v>
      </c>
      <c r="E11" s="28">
        <f t="shared" si="10"/>
        <v>18.71</v>
      </c>
      <c r="F11" s="28">
        <f t="shared" si="0"/>
        <v>57.2955638695884</v>
      </c>
      <c r="G11" s="28">
        <f t="shared" si="10"/>
        <v>15.62</v>
      </c>
      <c r="H11" s="28">
        <f t="shared" si="10"/>
        <v>9.22</v>
      </c>
      <c r="I11" s="28">
        <f t="shared" si="1"/>
        <v>69.41431670282</v>
      </c>
      <c r="J11" s="28">
        <f t="shared" ref="J11:N11" si="11">J8+J9+J10</f>
        <v>2.88</v>
      </c>
      <c r="K11" s="28">
        <f t="shared" si="11"/>
        <v>1.6</v>
      </c>
      <c r="L11" s="28">
        <f t="shared" si="2"/>
        <v>80</v>
      </c>
      <c r="M11" s="28">
        <f t="shared" si="11"/>
        <v>2.3</v>
      </c>
      <c r="N11" s="28">
        <f t="shared" si="11"/>
        <v>1.82</v>
      </c>
      <c r="O11" s="28">
        <f t="shared" si="3"/>
        <v>26.3736263736264</v>
      </c>
      <c r="P11" s="28">
        <f t="shared" ref="P11:T11" si="12">P8+P9+P10</f>
        <v>-1545</v>
      </c>
      <c r="Q11" s="28">
        <f t="shared" si="12"/>
        <v>-5790</v>
      </c>
      <c r="R11" s="28">
        <f>(P11-Q11)/Q11*100</f>
        <v>-73.3160621761658</v>
      </c>
      <c r="S11" s="28">
        <f t="shared" si="12"/>
        <v>1267</v>
      </c>
      <c r="T11" s="28">
        <f t="shared" si="12"/>
        <v>1596</v>
      </c>
      <c r="U11" s="28">
        <f t="shared" si="4"/>
        <v>-20.6140350877193</v>
      </c>
      <c r="V11" s="28">
        <f>V8+V9+V10</f>
        <v>3042</v>
      </c>
      <c r="W11" s="28">
        <f>W8+W9+W10</f>
        <v>-1384</v>
      </c>
      <c r="X11" s="28">
        <f>(V11-W11)/-W11*100</f>
        <v>319.797687861272</v>
      </c>
      <c r="Y11" s="41"/>
      <c r="Z11" s="5"/>
      <c r="AA11" s="5"/>
      <c r="AB11" s="5"/>
      <c r="AC11" s="5"/>
      <c r="AD11" s="5"/>
      <c r="AE11" s="5"/>
      <c r="AF11" s="5"/>
      <c r="AG11" s="5"/>
      <c r="AH11" s="5"/>
      <c r="AI11" s="5"/>
      <c r="AJ11" s="5"/>
    </row>
    <row r="12" s="6" customFormat="1" ht="55" customHeight="1" spans="1:36">
      <c r="A12" s="24">
        <v>7</v>
      </c>
      <c r="B12" s="25" t="s">
        <v>22</v>
      </c>
      <c r="C12" s="25">
        <f t="shared" ref="C12:H12" si="13">C7+C11</f>
        <v>28</v>
      </c>
      <c r="D12" s="28">
        <f t="shared" si="13"/>
        <v>143.21</v>
      </c>
      <c r="E12" s="28">
        <f t="shared" si="13"/>
        <v>117.24</v>
      </c>
      <c r="F12" s="28">
        <f t="shared" si="0"/>
        <v>22.151142954623</v>
      </c>
      <c r="G12" s="28">
        <f t="shared" si="13"/>
        <v>80.88</v>
      </c>
      <c r="H12" s="28">
        <f t="shared" si="13"/>
        <v>65.31</v>
      </c>
      <c r="I12" s="28">
        <f t="shared" si="1"/>
        <v>23.8401469912724</v>
      </c>
      <c r="J12" s="28">
        <f t="shared" ref="J12:N12" si="14">J7+J11</f>
        <v>5.17</v>
      </c>
      <c r="K12" s="28">
        <f t="shared" si="14"/>
        <v>3.64</v>
      </c>
      <c r="L12" s="28">
        <f t="shared" si="2"/>
        <v>42.032967032967</v>
      </c>
      <c r="M12" s="28">
        <f t="shared" si="14"/>
        <v>5.46</v>
      </c>
      <c r="N12" s="28">
        <f t="shared" si="14"/>
        <v>4.45</v>
      </c>
      <c r="O12" s="28">
        <f t="shared" si="3"/>
        <v>22.6966292134832</v>
      </c>
      <c r="P12" s="28">
        <f t="shared" ref="P12:T12" si="15">P7+P11</f>
        <v>-5984</v>
      </c>
      <c r="Q12" s="28">
        <f t="shared" si="15"/>
        <v>-7389</v>
      </c>
      <c r="R12" s="28">
        <f>-(P12-Q12)/Q12*100</f>
        <v>19.0147516578698</v>
      </c>
      <c r="S12" s="28">
        <f t="shared" si="15"/>
        <v>1936</v>
      </c>
      <c r="T12" s="28">
        <f t="shared" si="15"/>
        <v>2557</v>
      </c>
      <c r="U12" s="28">
        <f t="shared" si="4"/>
        <v>-24.2862729761439</v>
      </c>
      <c r="V12" s="28">
        <f>V7+V11</f>
        <v>11248</v>
      </c>
      <c r="W12" s="28">
        <f>W7+W11</f>
        <v>7135</v>
      </c>
      <c r="X12" s="28">
        <f>(V12-W12)/W12*100</f>
        <v>57.645409950946</v>
      </c>
      <c r="Y12" s="41"/>
      <c r="Z12" s="5"/>
      <c r="AA12" s="5"/>
      <c r="AB12" s="5"/>
      <c r="AC12" s="5"/>
      <c r="AD12" s="5"/>
      <c r="AE12" s="5"/>
      <c r="AF12" s="5"/>
      <c r="AG12" s="5"/>
      <c r="AH12" s="5"/>
      <c r="AI12" s="5"/>
      <c r="AJ12" s="5"/>
    </row>
    <row r="13" customFormat="1" ht="49" customHeight="1" spans="1:36">
      <c r="A13" s="30" t="s">
        <v>23</v>
      </c>
      <c r="B13" s="30"/>
      <c r="C13" s="30"/>
      <c r="D13" s="30"/>
      <c r="E13" s="30"/>
      <c r="F13" s="30"/>
      <c r="G13" s="30"/>
      <c r="H13" s="30"/>
      <c r="I13" s="30"/>
      <c r="J13" s="30"/>
      <c r="K13" s="30"/>
      <c r="L13" s="30"/>
      <c r="M13" s="30"/>
      <c r="N13" s="30"/>
      <c r="O13" s="30"/>
      <c r="P13" s="30"/>
      <c r="Q13" s="30"/>
      <c r="R13" s="30"/>
      <c r="S13" s="30"/>
      <c r="T13" s="30"/>
      <c r="U13" s="30"/>
      <c r="V13" s="30"/>
      <c r="W13" s="30"/>
      <c r="X13" s="30"/>
      <c r="Y13" s="42"/>
      <c r="Z13" s="4"/>
      <c r="AA13" s="4"/>
      <c r="AB13" s="4"/>
      <c r="AC13" s="4"/>
      <c r="AD13" s="4"/>
      <c r="AE13" s="4"/>
      <c r="AF13" s="4"/>
      <c r="AG13" s="4"/>
      <c r="AH13" s="4"/>
      <c r="AI13" s="4"/>
      <c r="AJ13" s="4"/>
    </row>
  </sheetData>
  <mergeCells count="14">
    <mergeCell ref="A1:B1"/>
    <mergeCell ref="A2:X2"/>
    <mergeCell ref="A3:X3"/>
    <mergeCell ref="D4:F4"/>
    <mergeCell ref="G4:I4"/>
    <mergeCell ref="J4:L4"/>
    <mergeCell ref="M4:O4"/>
    <mergeCell ref="P4:R4"/>
    <mergeCell ref="S4:U4"/>
    <mergeCell ref="V4:X4"/>
    <mergeCell ref="A13:X13"/>
    <mergeCell ref="A4:A5"/>
    <mergeCell ref="B4:B5"/>
    <mergeCell ref="C4:C5"/>
  </mergeCells>
  <pageMargins left="0.43" right="0.39" top="0.83" bottom="0.39" header="0.51" footer="0.51"/>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全市汇总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ihoo</cp:lastModifiedBy>
  <dcterms:created xsi:type="dcterms:W3CDTF">1996-12-17T01:32:00Z</dcterms:created>
  <cp:lastPrinted>2018-07-16T07:38:00Z</cp:lastPrinted>
  <dcterms:modified xsi:type="dcterms:W3CDTF">2021-11-04T08:48:28Z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KSORubyTemplateID">
    <vt:lpwstr>14</vt:lpwstr>
  </property>
  <property fmtid="{D5CDD505-2E9C-101B-9397-08002B2CF9AE}" pid="4" name="ICV">
    <vt:lpwstr>A2198F1412BF4D43A9E6361C7A8EEB01</vt:lpwstr>
  </property>
</Properties>
</file>